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<sst xmlns="http://schemas.openxmlformats.org/spreadsheetml/2006/main" count="52" uniqueCount="49">
  <si>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当年度末</t>
  </si>
  <si>
    <t>前年度末</t>
  </si>
  <si>
    <t>増    減</t>
  </si>
  <si>
    <t>国庫補助金等特別積立金</t>
  </si>
  <si>
    <t>　国庫補助金等特別積立金</t>
  </si>
  <si>
    <t>（単位：円）</t>
  </si>
  <si>
    <t>貸　借　対　照　表</t>
  </si>
  <si>
    <t>純資産の部</t>
  </si>
  <si>
    <t>脚注</t>
  </si>
  <si>
    <t>1..減価償却費の累計額　　　　</t>
  </si>
  <si>
    <t>円</t>
  </si>
  <si>
    <r>
      <t>　社会福祉法人名　　</t>
    </r>
    <r>
      <rPr>
        <u val="single"/>
        <sz val="10"/>
        <rFont val="ＭＳ 明朝"/>
        <family val="1"/>
      </rPr>
      <t>南アルプス市社会福祉協議会</t>
    </r>
  </si>
  <si>
    <t>資産の部</t>
  </si>
  <si>
    <t>負債の部</t>
  </si>
  <si>
    <t xml:space="preserve">　現金                    </t>
  </si>
  <si>
    <t>　預貯金</t>
  </si>
  <si>
    <t>　未収金</t>
  </si>
  <si>
    <t>　前払金</t>
  </si>
  <si>
    <t>固定資産</t>
  </si>
  <si>
    <t>　退職給与引当金</t>
  </si>
  <si>
    <t>基本財産</t>
  </si>
  <si>
    <t>負債の部合計</t>
  </si>
  <si>
    <t>　基本財産特定預金</t>
  </si>
  <si>
    <t>その他の固定資産</t>
  </si>
  <si>
    <t>　建物</t>
  </si>
  <si>
    <t>　構築物</t>
  </si>
  <si>
    <t>　車両運搬具</t>
  </si>
  <si>
    <t>　器具及び備品</t>
  </si>
  <si>
    <t>その他の積立金</t>
  </si>
  <si>
    <t>　福祉金庫貸付金</t>
  </si>
  <si>
    <t>次期繰越活動収支差額</t>
  </si>
  <si>
    <t>　退職共済預け金</t>
  </si>
  <si>
    <t>　次期繰越活動収支差額</t>
  </si>
  <si>
    <t>　その他の積立預金</t>
  </si>
  <si>
    <t>　その他の固定資産</t>
  </si>
  <si>
    <t xml:space="preserve">純資産の部合計  </t>
  </si>
  <si>
    <t>資産の部合計</t>
  </si>
  <si>
    <t>負債及び純資産の部合計</t>
  </si>
  <si>
    <t>流動負債</t>
  </si>
  <si>
    <t>　未払金</t>
  </si>
  <si>
    <t>　預り金</t>
  </si>
  <si>
    <t>　前受金</t>
  </si>
  <si>
    <t>流動資産</t>
  </si>
  <si>
    <t>固定負債</t>
  </si>
  <si>
    <t>基本金</t>
  </si>
  <si>
    <t>　基本金</t>
  </si>
  <si>
    <t>　建物付属設備</t>
  </si>
  <si>
    <t>　ソフトウェア</t>
  </si>
  <si>
    <t>平成２５年　３月３１日現在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</si>
</sst>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7" fontId="3" fillId="0" borderId="19" xfId="0" applyNumberFormat="1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177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77" fontId="3" fillId="0" borderId="31" xfId="0" applyNumberFormat="1" applyFont="1" applyBorder="1" applyAlignment="1">
      <alignment vertical="center" shrinkToFit="1"/>
    </xf>
    <xf numFmtId="177" fontId="3" fillId="0" borderId="32" xfId="0" applyNumberFormat="1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7" fontId="3" fillId="0" borderId="34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vertical="center" shrinkToFit="1"/>
    </xf>
    <xf numFmtId="177" fontId="3" fillId="0" borderId="37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177" fontId="3" fillId="0" borderId="39" xfId="0" applyNumberFormat="1" applyFont="1" applyBorder="1" applyAlignment="1">
      <alignment vertical="center" shrinkToFit="1"/>
    </xf>
    <xf numFmtId="177" fontId="3" fillId="0" borderId="40" xfId="0" applyNumberFormat="1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177" fontId="3" fillId="0" borderId="42" xfId="0" applyNumberFormat="1" applyFont="1" applyBorder="1" applyAlignment="1">
      <alignment vertical="center" shrinkToFit="1"/>
    </xf>
    <xf numFmtId="177" fontId="3" fillId="0" borderId="4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 shrinkToFit="1"/>
    </xf>
    <xf numFmtId="177" fontId="3" fillId="0" borderId="45" xfId="0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176" fontId="3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H1"/>
    </sheetView>
  </sheetViews>
  <sheetFormatPr defaultColWidth="9.00390625" defaultRowHeight="21" customHeight="1"/>
  <cols>
    <col min="1" max="1" width="24.625" style="50" customWidth="1"/>
    <col min="2" max="4" width="13.625" style="50" customWidth="1"/>
    <col min="5" max="5" width="24.625" style="50" customWidth="1"/>
    <col min="6" max="8" width="13.625" style="50" customWidth="1"/>
    <col min="9" max="16384" width="9.00390625" style="50" customWidth="1"/>
  </cols>
  <sheetData>
    <row r="1" spans="1:16" s="2" customFormat="1" ht="24" customHeight="1">
      <c r="A1" s="52" t="s">
        <v>6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</row>
    <row r="2" spans="1:11" s="5" customFormat="1" ht="21" customHeight="1">
      <c r="A2" s="53" t="s">
        <v>48</v>
      </c>
      <c r="B2" s="53"/>
      <c r="C2" s="53"/>
      <c r="D2" s="53"/>
      <c r="E2" s="53"/>
      <c r="F2" s="53"/>
      <c r="G2" s="53"/>
      <c r="H2" s="53"/>
      <c r="I2" s="3"/>
      <c r="J2" s="3"/>
      <c r="K2" s="4"/>
    </row>
    <row r="3" spans="1:17" s="2" customFormat="1" ht="21" customHeight="1">
      <c r="A3" s="2" t="s">
        <v>11</v>
      </c>
      <c r="B3" s="6"/>
      <c r="C3" s="6"/>
      <c r="D3" s="6"/>
      <c r="E3" s="6"/>
      <c r="F3" s="6"/>
      <c r="H3" s="7" t="s">
        <v>5</v>
      </c>
      <c r="I3" s="6"/>
      <c r="J3" s="6"/>
      <c r="K3" s="6"/>
      <c r="L3" s="6"/>
      <c r="M3" s="6"/>
      <c r="N3" s="6"/>
      <c r="O3" s="6"/>
      <c r="P3" s="6"/>
      <c r="Q3" s="6"/>
    </row>
    <row r="4" spans="1:16" s="2" customFormat="1" ht="18.75" customHeight="1">
      <c r="A4" s="54" t="s">
        <v>12</v>
      </c>
      <c r="B4" s="55"/>
      <c r="C4" s="55"/>
      <c r="D4" s="56"/>
      <c r="E4" s="54" t="s">
        <v>13</v>
      </c>
      <c r="F4" s="55"/>
      <c r="G4" s="55"/>
      <c r="H4" s="56"/>
      <c r="I4" s="6"/>
      <c r="J4" s="6"/>
      <c r="K4" s="6"/>
      <c r="L4" s="6"/>
      <c r="M4" s="6"/>
      <c r="N4" s="6"/>
      <c r="O4" s="6"/>
      <c r="P4" s="6"/>
    </row>
    <row r="5" spans="1:8" s="13" customFormat="1" ht="18.75" customHeight="1">
      <c r="A5" s="8"/>
      <c r="B5" s="9" t="s">
        <v>0</v>
      </c>
      <c r="C5" s="9" t="s">
        <v>1</v>
      </c>
      <c r="D5" s="10" t="s">
        <v>2</v>
      </c>
      <c r="E5" s="11"/>
      <c r="F5" s="9" t="s">
        <v>0</v>
      </c>
      <c r="G5" s="9" t="s">
        <v>1</v>
      </c>
      <c r="H5" s="12" t="s">
        <v>2</v>
      </c>
    </row>
    <row r="6" spans="1:8" s="13" customFormat="1" ht="18.75" customHeight="1">
      <c r="A6" s="14" t="s">
        <v>42</v>
      </c>
      <c r="B6" s="15">
        <f>SUM(B7:B10)</f>
        <v>302432274</v>
      </c>
      <c r="C6" s="15">
        <f>SUM(C7:C10)</f>
        <v>290168505</v>
      </c>
      <c r="D6" s="16">
        <f>SUM(D7:D10)</f>
        <v>12263769</v>
      </c>
      <c r="E6" s="17" t="s">
        <v>38</v>
      </c>
      <c r="F6" s="15">
        <f>SUM(F7:F9)</f>
        <v>38726148</v>
      </c>
      <c r="G6" s="15">
        <f>SUM(G7:G9)</f>
        <v>52518397</v>
      </c>
      <c r="H6" s="18">
        <f>SUM(H7:H9)</f>
        <v>-13792249</v>
      </c>
    </row>
    <row r="7" spans="1:8" s="13" customFormat="1" ht="18.75" customHeight="1">
      <c r="A7" s="19" t="s">
        <v>14</v>
      </c>
      <c r="B7" s="20">
        <v>220000</v>
      </c>
      <c r="C7" s="20">
        <v>125340</v>
      </c>
      <c r="D7" s="21">
        <f>B7-C7</f>
        <v>94660</v>
      </c>
      <c r="E7" s="22" t="s">
        <v>39</v>
      </c>
      <c r="F7" s="20">
        <v>33445636</v>
      </c>
      <c r="G7" s="20">
        <v>47296118</v>
      </c>
      <c r="H7" s="23">
        <f>F7-G7</f>
        <v>-13850482</v>
      </c>
    </row>
    <row r="8" spans="1:8" s="13" customFormat="1" ht="18.75" customHeight="1">
      <c r="A8" s="24" t="s">
        <v>15</v>
      </c>
      <c r="B8" s="25">
        <v>232607536</v>
      </c>
      <c r="C8" s="25">
        <v>218488837</v>
      </c>
      <c r="D8" s="26">
        <f>B8-C8</f>
        <v>14118699</v>
      </c>
      <c r="E8" s="27" t="s">
        <v>40</v>
      </c>
      <c r="F8" s="25">
        <v>5276912</v>
      </c>
      <c r="G8" s="25">
        <v>5167379</v>
      </c>
      <c r="H8" s="28">
        <f>F8-G8</f>
        <v>109533</v>
      </c>
    </row>
    <row r="9" spans="1:8" s="13" customFormat="1" ht="18.75" customHeight="1">
      <c r="A9" s="24" t="s">
        <v>16</v>
      </c>
      <c r="B9" s="25">
        <v>66886678</v>
      </c>
      <c r="C9" s="25">
        <v>68643198</v>
      </c>
      <c r="D9" s="26">
        <f>B9-C9</f>
        <v>-1756520</v>
      </c>
      <c r="E9" s="27" t="s">
        <v>41</v>
      </c>
      <c r="F9" s="25">
        <v>3600</v>
      </c>
      <c r="G9" s="25">
        <v>54900</v>
      </c>
      <c r="H9" s="28">
        <f>F9-G9</f>
        <v>-51300</v>
      </c>
    </row>
    <row r="10" spans="1:8" s="13" customFormat="1" ht="18.75" customHeight="1">
      <c r="A10" s="24" t="s">
        <v>17</v>
      </c>
      <c r="B10" s="25">
        <v>2718060</v>
      </c>
      <c r="C10" s="25">
        <v>2911130</v>
      </c>
      <c r="D10" s="26">
        <f>B10-C10</f>
        <v>-193070</v>
      </c>
      <c r="E10" s="29" t="s">
        <v>43</v>
      </c>
      <c r="F10" s="30">
        <f>SUM(F11)</f>
        <v>142104810</v>
      </c>
      <c r="G10" s="30">
        <f>SUM(G11)</f>
        <v>132211620</v>
      </c>
      <c r="H10" s="31">
        <f>SUM(H11)</f>
        <v>9893190</v>
      </c>
    </row>
    <row r="11" spans="1:8" s="13" customFormat="1" ht="18.75" customHeight="1">
      <c r="A11" s="32" t="s">
        <v>18</v>
      </c>
      <c r="B11" s="30">
        <f>SUM(B12,B14)</f>
        <v>351191767</v>
      </c>
      <c r="C11" s="30">
        <f>SUM(C12,C14)</f>
        <v>330879080</v>
      </c>
      <c r="D11" s="33">
        <f>SUM(D12,D14)</f>
        <v>20312687</v>
      </c>
      <c r="E11" s="11" t="s">
        <v>19</v>
      </c>
      <c r="F11" s="34">
        <v>142104810</v>
      </c>
      <c r="G11" s="34">
        <v>132211620</v>
      </c>
      <c r="H11" s="35">
        <f>F11-G11</f>
        <v>9893190</v>
      </c>
    </row>
    <row r="12" spans="1:8" s="13" customFormat="1" ht="18.75" customHeight="1">
      <c r="A12" s="19" t="s">
        <v>20</v>
      </c>
      <c r="B12" s="20">
        <f>SUM(B13)</f>
        <v>6000000</v>
      </c>
      <c r="C12" s="20">
        <f>SUM(C13)</f>
        <v>6000000</v>
      </c>
      <c r="D12" s="21">
        <f>SUM(D13)</f>
        <v>0</v>
      </c>
      <c r="E12" s="36" t="s">
        <v>21</v>
      </c>
      <c r="F12" s="37">
        <f>SUM(F6,F10)</f>
        <v>180830958</v>
      </c>
      <c r="G12" s="37">
        <f>SUM(G6,G10)</f>
        <v>184730017</v>
      </c>
      <c r="H12" s="38">
        <f>SUM(H6,H10)</f>
        <v>-3899059</v>
      </c>
    </row>
    <row r="13" spans="1:8" s="13" customFormat="1" ht="18.75" customHeight="1">
      <c r="A13" s="24" t="s">
        <v>22</v>
      </c>
      <c r="B13" s="25">
        <v>6000000</v>
      </c>
      <c r="C13" s="25">
        <v>6000000</v>
      </c>
      <c r="D13" s="26">
        <f>B13-C13</f>
        <v>0</v>
      </c>
      <c r="E13" s="54" t="s">
        <v>7</v>
      </c>
      <c r="F13" s="55"/>
      <c r="G13" s="55"/>
      <c r="H13" s="56"/>
    </row>
    <row r="14" spans="1:8" s="13" customFormat="1" ht="18.75" customHeight="1">
      <c r="A14" s="24" t="s">
        <v>23</v>
      </c>
      <c r="B14" s="25">
        <f>SUM(B15:B24)</f>
        <v>345191767</v>
      </c>
      <c r="C14" s="25">
        <f>SUM(C15:C24)</f>
        <v>324879080</v>
      </c>
      <c r="D14" s="26">
        <f>SUM(D15:D24)</f>
        <v>20312687</v>
      </c>
      <c r="E14" s="39" t="s">
        <v>44</v>
      </c>
      <c r="F14" s="40">
        <f>SUM(F15)</f>
        <v>6000000</v>
      </c>
      <c r="G14" s="40">
        <f>SUM(G15)</f>
        <v>6000000</v>
      </c>
      <c r="H14" s="41">
        <f>SUM(H15)</f>
        <v>0</v>
      </c>
    </row>
    <row r="15" spans="1:8" s="13" customFormat="1" ht="18.75" customHeight="1">
      <c r="A15" s="24" t="s">
        <v>24</v>
      </c>
      <c r="B15" s="25">
        <v>1424064</v>
      </c>
      <c r="C15" s="25">
        <v>1576697</v>
      </c>
      <c r="D15" s="26">
        <f>B15-C15</f>
        <v>-152633</v>
      </c>
      <c r="E15" s="42" t="s">
        <v>45</v>
      </c>
      <c r="F15" s="43">
        <v>6000000</v>
      </c>
      <c r="G15" s="43">
        <v>6000000</v>
      </c>
      <c r="H15" s="44">
        <f>F15-G15</f>
        <v>0</v>
      </c>
    </row>
    <row r="16" spans="1:8" s="13" customFormat="1" ht="18.75" customHeight="1">
      <c r="A16" s="24" t="s">
        <v>46</v>
      </c>
      <c r="B16" s="25">
        <v>6938663</v>
      </c>
      <c r="C16" s="25">
        <v>0</v>
      </c>
      <c r="D16" s="26">
        <f aca="true" t="shared" si="0" ref="D16:D24">B16-C16</f>
        <v>6938663</v>
      </c>
      <c r="E16" s="22" t="s">
        <v>3</v>
      </c>
      <c r="F16" s="20">
        <f>SUM(F17)</f>
        <v>10727462</v>
      </c>
      <c r="G16" s="20">
        <f>SUM(G17)</f>
        <v>10805327</v>
      </c>
      <c r="H16" s="23">
        <f>SUM(H17)</f>
        <v>-77865</v>
      </c>
    </row>
    <row r="17" spans="1:8" s="13" customFormat="1" ht="18.75" customHeight="1">
      <c r="A17" s="24" t="s">
        <v>25</v>
      </c>
      <c r="B17" s="25">
        <v>1</v>
      </c>
      <c r="C17" s="25">
        <v>1</v>
      </c>
      <c r="D17" s="26">
        <f t="shared" si="0"/>
        <v>0</v>
      </c>
      <c r="E17" s="42" t="s">
        <v>4</v>
      </c>
      <c r="F17" s="43">
        <v>10727462</v>
      </c>
      <c r="G17" s="43">
        <v>10805327</v>
      </c>
      <c r="H17" s="44">
        <f>F17-G17</f>
        <v>-77865</v>
      </c>
    </row>
    <row r="18" spans="1:8" s="13" customFormat="1" ht="18.75" customHeight="1">
      <c r="A18" s="24" t="s">
        <v>26</v>
      </c>
      <c r="B18" s="25">
        <v>8386902</v>
      </c>
      <c r="C18" s="25">
        <v>11306776</v>
      </c>
      <c r="D18" s="26">
        <f t="shared" si="0"/>
        <v>-2919874</v>
      </c>
      <c r="E18" s="29" t="s">
        <v>28</v>
      </c>
      <c r="F18" s="30">
        <v>175488000</v>
      </c>
      <c r="G18" s="30">
        <v>175488000</v>
      </c>
      <c r="H18" s="31">
        <f>F18-G18</f>
        <v>0</v>
      </c>
    </row>
    <row r="19" spans="1:8" s="13" customFormat="1" ht="18.75" customHeight="1">
      <c r="A19" s="24" t="s">
        <v>27</v>
      </c>
      <c r="B19" s="25">
        <v>9387732</v>
      </c>
      <c r="C19" s="25">
        <v>4515046</v>
      </c>
      <c r="D19" s="26">
        <f t="shared" si="0"/>
        <v>4872686</v>
      </c>
      <c r="E19" s="22" t="s">
        <v>30</v>
      </c>
      <c r="F19" s="20">
        <f>SUM(F20)</f>
        <v>280577621</v>
      </c>
      <c r="G19" s="20">
        <f>SUM(G20)</f>
        <v>244024241</v>
      </c>
      <c r="H19" s="23">
        <f>SUM(H20)</f>
        <v>36553380</v>
      </c>
    </row>
    <row r="20" spans="1:8" s="13" customFormat="1" ht="18.75" customHeight="1">
      <c r="A20" s="24" t="s">
        <v>47</v>
      </c>
      <c r="B20" s="25">
        <v>413875</v>
      </c>
      <c r="C20" s="25">
        <v>0</v>
      </c>
      <c r="D20" s="26">
        <f>B20-C20</f>
        <v>413875</v>
      </c>
      <c r="E20" s="27" t="s">
        <v>32</v>
      </c>
      <c r="F20" s="25">
        <v>280577621</v>
      </c>
      <c r="G20" s="25">
        <v>244024241</v>
      </c>
      <c r="H20" s="28">
        <f>F20-G20</f>
        <v>36553380</v>
      </c>
    </row>
    <row r="21" spans="1:8" s="13" customFormat="1" ht="18.75" customHeight="1">
      <c r="A21" s="24" t="s">
        <v>29</v>
      </c>
      <c r="B21" s="25">
        <v>2753530</v>
      </c>
      <c r="C21" s="25">
        <v>3274950</v>
      </c>
      <c r="D21" s="26">
        <f t="shared" si="0"/>
        <v>-521420</v>
      </c>
      <c r="E21" s="27"/>
      <c r="F21" s="25"/>
      <c r="G21" s="25"/>
      <c r="H21" s="28"/>
    </row>
    <row r="22" spans="1:8" s="13" customFormat="1" ht="18.75" customHeight="1">
      <c r="A22" s="24" t="s">
        <v>31</v>
      </c>
      <c r="B22" s="25">
        <v>140180610</v>
      </c>
      <c r="C22" s="25">
        <v>128487270</v>
      </c>
      <c r="D22" s="26">
        <f t="shared" si="0"/>
        <v>11693340</v>
      </c>
      <c r="E22" s="51"/>
      <c r="F22" s="25"/>
      <c r="G22" s="25"/>
      <c r="H22" s="28"/>
    </row>
    <row r="23" spans="1:8" s="13" customFormat="1" ht="18.75" customHeight="1">
      <c r="A23" s="24" t="s">
        <v>33</v>
      </c>
      <c r="B23" s="25">
        <v>175488000</v>
      </c>
      <c r="C23" s="25">
        <v>175488000</v>
      </c>
      <c r="D23" s="26">
        <f t="shared" si="0"/>
        <v>0</v>
      </c>
      <c r="E23" s="45"/>
      <c r="F23" s="34"/>
      <c r="G23" s="34"/>
      <c r="H23" s="35"/>
    </row>
    <row r="24" spans="1:8" s="13" customFormat="1" ht="18.75" customHeight="1">
      <c r="A24" s="24" t="s">
        <v>34</v>
      </c>
      <c r="B24" s="25">
        <v>218390</v>
      </c>
      <c r="C24" s="25">
        <v>230340</v>
      </c>
      <c r="D24" s="26">
        <f t="shared" si="0"/>
        <v>-11950</v>
      </c>
      <c r="E24" s="36" t="s">
        <v>35</v>
      </c>
      <c r="F24" s="37">
        <f>SUM(F14,F16,F18:F19)</f>
        <v>472793083</v>
      </c>
      <c r="G24" s="37">
        <f>SUM(G14,G16,G18:G19)</f>
        <v>436317568</v>
      </c>
      <c r="H24" s="38">
        <f>SUM(H14,H16,H18:H19)</f>
        <v>36475515</v>
      </c>
    </row>
    <row r="25" spans="1:8" s="13" customFormat="1" ht="18.75" customHeight="1">
      <c r="A25" s="46" t="s">
        <v>36</v>
      </c>
      <c r="B25" s="37">
        <f>SUM(B6,B11)</f>
        <v>653624041</v>
      </c>
      <c r="C25" s="37">
        <f>SUM(C6,C11)</f>
        <v>621047585</v>
      </c>
      <c r="D25" s="47">
        <f>SUM(D6,D11)</f>
        <v>32576456</v>
      </c>
      <c r="E25" s="36" t="s">
        <v>37</v>
      </c>
      <c r="F25" s="37">
        <f>SUM(F12,F24)</f>
        <v>653624041</v>
      </c>
      <c r="G25" s="37">
        <f>SUM(G12,G24)</f>
        <v>621047585</v>
      </c>
      <c r="H25" s="38">
        <f>SUM(H12,H24)</f>
        <v>32576456</v>
      </c>
    </row>
    <row r="26" s="48" customFormat="1" ht="13.5" customHeight="1">
      <c r="A26" s="48" t="s">
        <v>8</v>
      </c>
    </row>
    <row r="27" spans="1:3" s="48" customFormat="1" ht="13.5" customHeight="1">
      <c r="A27" s="48" t="s">
        <v>9</v>
      </c>
      <c r="B27" s="49">
        <v>59948124</v>
      </c>
      <c r="C27" s="48" t="s">
        <v>10</v>
      </c>
    </row>
  </sheetData>
  <sheetProtection/>
  <mergeCells count="5">
    <mergeCell ref="A1:H1"/>
    <mergeCell ref="A2:H2"/>
    <mergeCell ref="A4:D4"/>
    <mergeCell ref="E4:H4"/>
    <mergeCell ref="E13:H1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2013-05-10T06:43:26Z</cp:lastPrinted>
  <dcterms:created xsi:type="dcterms:W3CDTF">2009-05-20T03:15:04Z</dcterms:created>
  <dcterms:modified xsi:type="dcterms:W3CDTF">2013-05-14T03:16:20Z</dcterms:modified>
  <cp:category/>
  <cp:version/>
  <cp:contentType/>
  <cp:contentStatus/>
</cp:coreProperties>
</file>