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640" activeTab="0"/>
  </bookViews>
  <sheets>
    <sheet name="財産目録 (A4)理事会用" sheetId="1" r:id="rId1"/>
    <sheet name="財産目録 (A3)登記用" sheetId="2" r:id="rId2"/>
  </sheets>
  <definedNames>
    <definedName name="_xlnm.Print_Titles" localSheetId="1">'財産目録 (A3)登記用'!$1:$5</definedName>
    <definedName name="_xlnm.Print_Titles" localSheetId="0">'財産目録 (A4)理事会用'!$1:$5</definedName>
  </definedNames>
  <calcPr fullCalcOnLoad="1"/>
</workbook>
</file>

<file path=xl/sharedStrings.xml><?xml version="1.0" encoding="utf-8"?>
<sst xmlns="http://schemas.openxmlformats.org/spreadsheetml/2006/main" count="238" uniqueCount="146">
  <si>
    <t>財　産　目　録</t>
  </si>
  <si>
    <t>（単位：円）</t>
  </si>
  <si>
    <t>資産・負債の内容</t>
  </si>
  <si>
    <t>金　　　　額</t>
  </si>
  <si>
    <t>１．【資  産  の  部】</t>
  </si>
  <si>
    <t>　流動資産</t>
  </si>
  <si>
    <t>　　預貯金</t>
  </si>
  <si>
    <t>　　未収金</t>
  </si>
  <si>
    <t>　　流動資産合計</t>
  </si>
  <si>
    <t>　固定資産</t>
  </si>
  <si>
    <t>　基本財産</t>
  </si>
  <si>
    <t>　　基本財産合計</t>
  </si>
  <si>
    <t>　その他の固定資産</t>
  </si>
  <si>
    <t>　　退職共済預け金</t>
  </si>
  <si>
    <t>固定資産合計</t>
  </si>
  <si>
    <t>資産の部合計</t>
  </si>
  <si>
    <t>２．【負債の部】</t>
  </si>
  <si>
    <t>　流動負債</t>
  </si>
  <si>
    <t>　　未払金</t>
  </si>
  <si>
    <t>　　預り金</t>
  </si>
  <si>
    <t>　　流動負債合計</t>
  </si>
  <si>
    <t>　固定負債</t>
  </si>
  <si>
    <t>　　退職給与引当金</t>
  </si>
  <si>
    <t>固定負債合計</t>
  </si>
  <si>
    <t>負債の部合計</t>
  </si>
  <si>
    <t>差　引　純　資　産</t>
  </si>
  <si>
    <t>その他の固定資産合計</t>
  </si>
  <si>
    <t>　　その他の積立預金</t>
  </si>
  <si>
    <r>
      <rPr>
        <sz val="10"/>
        <rFont val="ＭＳ Ｐゴシック"/>
        <family val="3"/>
      </rPr>
      <t>社会福祉法人名　</t>
    </r>
    <r>
      <rPr>
        <u val="single"/>
        <sz val="10"/>
        <rFont val="ＭＳ Ｐゴシック"/>
        <family val="3"/>
      </rPr>
      <t>南アルプス市社会福祉協議会</t>
    </r>
  </si>
  <si>
    <t>　　現金　　　　　　　　　　</t>
  </si>
  <si>
    <t>小口現金 現金手許有高</t>
  </si>
  <si>
    <t>　　　一般会計通帳　　　</t>
  </si>
  <si>
    <t>　　　介護保険通帳　　　</t>
  </si>
  <si>
    <t>　　　ＪＡ(利用者)通帳　　</t>
  </si>
  <si>
    <t>巨摩野農業協同組合小笠原支所 普通貯金7806591</t>
  </si>
  <si>
    <t>　　　若草健康センター通帳　　</t>
  </si>
  <si>
    <t>　　　櫛形社会福祉会館通帳　　</t>
  </si>
  <si>
    <t>　　　白根げんき館通帳　　</t>
  </si>
  <si>
    <t>　　　若草ふれあいセンター通帳</t>
  </si>
  <si>
    <t>　　　すこやか八幡館通帳　　</t>
  </si>
  <si>
    <t>　　　養護老人ホーム慈恵寮通帳</t>
  </si>
  <si>
    <t>　　前払金　　　</t>
  </si>
  <si>
    <t>　　　福祉金庫通帳　　　    　　</t>
  </si>
  <si>
    <t>　　　共同募金通帳　　    　　　</t>
  </si>
  <si>
    <t>　　　郵便(利用者)通帳 　     　</t>
  </si>
  <si>
    <t>　　　甲西保健福祉センター通帳　</t>
  </si>
  <si>
    <t>社協単独食事サービス負担金等</t>
  </si>
  <si>
    <t>2.3月分介護保険、障害者自立支援報酬</t>
  </si>
  <si>
    <t>介護保険、障害者自立支援報酬利用者負担金</t>
  </si>
  <si>
    <t>　　基本財産特定預金　</t>
  </si>
  <si>
    <t>　　建物　　　　　　　　　　</t>
  </si>
  <si>
    <t>　　構築物　　　　　　　　</t>
  </si>
  <si>
    <t>　　車輌運搬具　　　　　</t>
  </si>
  <si>
    <t>　　器具及び備品　　　　</t>
  </si>
  <si>
    <t>　　長期貸付金　　　　　</t>
  </si>
  <si>
    <t>　　　全社協退職共済預け金　　　</t>
  </si>
  <si>
    <t>全国社会福祉団体職員退職手当積立基金</t>
  </si>
  <si>
    <t>　　　県社協退職共済預け金　　　</t>
  </si>
  <si>
    <t>山梨県民間社会福祉従事者退職手当等共済</t>
  </si>
  <si>
    <t>　　　法人運営積立金　　　　　</t>
  </si>
  <si>
    <t>　　　　　　　　　　　　　　　　</t>
  </si>
  <si>
    <t>　　　　　　　　　　　　　　　　</t>
  </si>
  <si>
    <t>　　　介護積立金　　　　　</t>
  </si>
  <si>
    <t>　　その他の固定資産　　　　　　</t>
  </si>
  <si>
    <t>　　　未払金　　</t>
  </si>
  <si>
    <t>　　　源泉税　　　　</t>
  </si>
  <si>
    <t>　　　社会保険　　          　</t>
  </si>
  <si>
    <t>3月給与分社会保険個人負担分</t>
  </si>
  <si>
    <t>　　前受金　　　　　　　　　　　</t>
  </si>
  <si>
    <t>　　　全社協退職給与引当金　　</t>
  </si>
  <si>
    <t>　　　県社協退職給与引当金　　</t>
  </si>
  <si>
    <t>カーポート　南アルプス市鏡中條1642-2</t>
  </si>
  <si>
    <t>全国社会福祉団体職員退職手当積立基金</t>
  </si>
  <si>
    <t>山梨県民間社会福祉従事者退職手当等共済</t>
  </si>
  <si>
    <t>山梨信用金庫小笠原支店 大口定期預金785825</t>
  </si>
  <si>
    <t>山梨県民信用組合櫛形支店 大口定期預金313370</t>
  </si>
  <si>
    <t>巨摩野農業協同組合鏡中条支所 自由金利型定期預金4206415</t>
  </si>
  <si>
    <t>　　　国保連等（介護関係）未収金</t>
  </si>
  <si>
    <t>　　　利用者負担（介護関係）未収金</t>
  </si>
  <si>
    <t>　　　その他の未収金　　　　　　　　　</t>
  </si>
  <si>
    <t>福祉金庫貸付金額</t>
  </si>
  <si>
    <t>自動車リサイクル費用預託金20台分</t>
  </si>
  <si>
    <t>　　　未収補助金　　　　　　　　　</t>
  </si>
  <si>
    <t>3月分報酬、料金源泉所得税等</t>
  </si>
  <si>
    <t>　　　その他の預り金　　          　</t>
  </si>
  <si>
    <t>ゆうちょ銀行 通常貯金10880-9797671</t>
  </si>
  <si>
    <t>カーポート　南アルプス市鏡中條1642-2</t>
  </si>
  <si>
    <t>福祉金庫貸付金額</t>
  </si>
  <si>
    <t>車庫　南アルプス市小笠原1158　プレハブ物置3棟</t>
  </si>
  <si>
    <t>社協ボランティアセンター利用料ほか</t>
  </si>
  <si>
    <t>H24.4.1～H25.3.31自動車保険料39台分ほか</t>
  </si>
  <si>
    <t>三菱ローザほか自動車39台</t>
  </si>
  <si>
    <t>電話交換機、パソコン等76台</t>
  </si>
  <si>
    <t>平成25年 3月31日現在</t>
  </si>
  <si>
    <t>山梨中央銀行小笠原支店 普通預金715144</t>
  </si>
  <si>
    <t>山梨中央銀行小笠原支店 普通預金715158</t>
  </si>
  <si>
    <t>山梨中央銀行小笠原支店 普通預金715175</t>
  </si>
  <si>
    <t>山梨中央銀行小笠原支店普通預金715161</t>
  </si>
  <si>
    <t>山梨中央銀行小笠原支店 普通預金715249</t>
  </si>
  <si>
    <t>山梨中央銀行小笠原支店 普通預金715221</t>
  </si>
  <si>
    <t>山梨中央銀行小笠原支店 普通預金715252</t>
  </si>
  <si>
    <t>山梨中央銀行小笠原支店 普通預金715266</t>
  </si>
  <si>
    <t>山梨中央銀行小笠原支店 普通預金715270</t>
  </si>
  <si>
    <t>山梨中央銀行小笠原支店 普通預金715235</t>
  </si>
  <si>
    <t>山梨中央銀行小笠原支店 普通預金715283</t>
  </si>
  <si>
    <t>　　建物付属設備</t>
  </si>
  <si>
    <t>　　ソフトウェア</t>
  </si>
  <si>
    <t>　　基本財産合計</t>
  </si>
  <si>
    <t>山梨中央銀行小笠原支店 元金自動継続S定期単利預金192761</t>
  </si>
  <si>
    <t>山梨信用金庫小笠原支店 大口定期預金785825</t>
  </si>
  <si>
    <t>甲府信用金庫櫛形支店 大口定期預金3189275</t>
  </si>
  <si>
    <t>甲府信用金庫櫛形支店 大口定期預金3193125</t>
  </si>
  <si>
    <t>山梨県民信用組合櫛形支店 大口定期預金356964</t>
  </si>
  <si>
    <t>巨摩野農業協同組合鏡中条支所 自由金利型定期預金5721432</t>
  </si>
  <si>
    <t>山梨中央銀行小笠原支店 大口定期預金192763</t>
  </si>
  <si>
    <t>山梨中央銀行小笠原支店大口定期預金192762</t>
  </si>
  <si>
    <t>平成25年 3月31日現在</t>
  </si>
  <si>
    <t>山梨中央銀行小笠原支店 普通預金715161</t>
  </si>
  <si>
    <t>巨摩野農業協同組合小笠原支所 普通貯金7806591</t>
  </si>
  <si>
    <t>山梨中央銀行小笠原支店 普通預金715221</t>
  </si>
  <si>
    <t>H24年度利用者負担軽減措置補助金申請額</t>
  </si>
  <si>
    <t>H24.4.1～H25.3.31自動車保険料39台分ほか</t>
  </si>
  <si>
    <t>山梨中央銀行小笠原支店元金自動継続S定期単利預金192761</t>
  </si>
  <si>
    <t>車庫　南アルプス市小笠原1158　プレハブ物置3棟</t>
  </si>
  <si>
    <t>三菱ローザほか自動車39台</t>
  </si>
  <si>
    <t>電話交換機、パソコン等76台</t>
  </si>
  <si>
    <t>山梨信用金庫小笠原支店 大口定期預金824881</t>
  </si>
  <si>
    <t>山梨中央銀行小笠原支店大口定期預金192763</t>
  </si>
  <si>
    <t>山梨中央銀行小笠原支店大口定期預金192762</t>
  </si>
  <si>
    <t>H25.1－3月給与分県社協退職共済預り金預入ほか</t>
  </si>
  <si>
    <t>H24.10-H25.3月分職員駐車場料預り金</t>
  </si>
  <si>
    <t>社協ボランティアセンター利用料ほか　　</t>
  </si>
  <si>
    <t>H25.1-3月給与分県社協退職共済預り金預入ほか</t>
  </si>
  <si>
    <t>山梨信用金庫小笠原支店 大口定期預金824881①</t>
  </si>
  <si>
    <t>山梨信用金庫小笠原支店 大口定期預金824881②</t>
  </si>
  <si>
    <t>甲府信用金庫櫛形支店 大口定期預金3193125</t>
  </si>
  <si>
    <t>山梨県民信用組合櫛形支店 大口定期預金356964</t>
  </si>
  <si>
    <t>巨摩野農業協同組合鏡中条支所 自由金利型定期預金4206415</t>
  </si>
  <si>
    <t>自動車リサイクル費用預託金23台分</t>
  </si>
  <si>
    <t>　　（有）建物　　　　　　　　　　</t>
  </si>
  <si>
    <t>　　（有）建物付属設備</t>
  </si>
  <si>
    <t>　　（有）構築物　　　　　　　　</t>
  </si>
  <si>
    <t>　　（有）車輌運搬具　　　　　</t>
  </si>
  <si>
    <t>　　（有）器具及び備品　　　　</t>
  </si>
  <si>
    <t>　　（無）ソフトウェア</t>
  </si>
  <si>
    <t>　　（有）その他の固定資産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</si>
</sst>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33" borderId="10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14" xfId="0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76" fontId="2" fillId="33" borderId="10" xfId="0" applyNumberFormat="1" applyFont="1" applyFill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28">
      <selection activeCell="D58" sqref="D58"/>
    </sheetView>
  </sheetViews>
  <sheetFormatPr defaultColWidth="9.00390625" defaultRowHeight="19.5" customHeight="1"/>
  <cols>
    <col min="1" max="1" width="21.125" style="2" customWidth="1"/>
    <col min="2" max="2" width="30.875" style="2" customWidth="1"/>
    <col min="3" max="5" width="10.50390625" style="2" customWidth="1"/>
    <col min="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44" t="s">
        <v>93</v>
      </c>
      <c r="B2" s="44"/>
      <c r="C2" s="44"/>
      <c r="D2" s="44"/>
      <c r="E2" s="44"/>
    </row>
    <row r="3" spans="1:2" ht="19.5" customHeight="1">
      <c r="A3" s="22" t="s">
        <v>28</v>
      </c>
      <c r="B3" s="1"/>
    </row>
    <row r="4" ht="19.5" customHeight="1">
      <c r="E4" s="11" t="s">
        <v>1</v>
      </c>
    </row>
    <row r="5" spans="1:5" ht="19.5" customHeight="1">
      <c r="A5" s="45" t="s">
        <v>2</v>
      </c>
      <c r="B5" s="46"/>
      <c r="C5" s="42" t="s">
        <v>3</v>
      </c>
      <c r="D5" s="42"/>
      <c r="E5" s="42"/>
    </row>
    <row r="6" spans="1:5" ht="19.5" customHeight="1">
      <c r="A6" s="47" t="s">
        <v>4</v>
      </c>
      <c r="B6" s="48"/>
      <c r="C6" s="3"/>
      <c r="D6" s="3"/>
      <c r="E6" s="3"/>
    </row>
    <row r="7" spans="1:5" ht="19.5" customHeight="1">
      <c r="A7" s="16" t="s">
        <v>5</v>
      </c>
      <c r="B7" s="17"/>
      <c r="C7" s="5"/>
      <c r="D7" s="5"/>
      <c r="E7" s="5"/>
    </row>
    <row r="8" spans="1:5" ht="19.5" customHeight="1">
      <c r="A8" s="4" t="s">
        <v>29</v>
      </c>
      <c r="B8" s="18" t="s">
        <v>30</v>
      </c>
      <c r="C8" s="5"/>
      <c r="D8" s="5">
        <v>220000</v>
      </c>
      <c r="E8" s="5"/>
    </row>
    <row r="9" spans="1:5" ht="19.5" customHeight="1">
      <c r="A9" s="4" t="s">
        <v>6</v>
      </c>
      <c r="B9" s="18"/>
      <c r="C9" s="5"/>
      <c r="D9" s="5">
        <v>232607536</v>
      </c>
      <c r="E9" s="5"/>
    </row>
    <row r="10" spans="1:5" ht="19.5" customHeight="1">
      <c r="A10" s="4" t="s">
        <v>31</v>
      </c>
      <c r="B10" s="18" t="s">
        <v>94</v>
      </c>
      <c r="C10" s="5">
        <v>172800069</v>
      </c>
      <c r="D10" s="5"/>
      <c r="E10" s="5"/>
    </row>
    <row r="11" spans="1:5" ht="19.5" customHeight="1">
      <c r="A11" s="4" t="s">
        <v>32</v>
      </c>
      <c r="B11" s="18" t="s">
        <v>95</v>
      </c>
      <c r="C11" s="5">
        <v>15958039</v>
      </c>
      <c r="D11" s="5"/>
      <c r="E11" s="5"/>
    </row>
    <row r="12" spans="1:5" ht="19.5" customHeight="1">
      <c r="A12" s="4" t="s">
        <v>42</v>
      </c>
      <c r="B12" s="18" t="s">
        <v>96</v>
      </c>
      <c r="C12" s="5">
        <v>2981648</v>
      </c>
      <c r="D12" s="5"/>
      <c r="E12" s="5"/>
    </row>
    <row r="13" spans="1:5" ht="19.5" customHeight="1">
      <c r="A13" s="4" t="s">
        <v>43</v>
      </c>
      <c r="B13" s="18" t="s">
        <v>97</v>
      </c>
      <c r="C13" s="5">
        <v>0</v>
      </c>
      <c r="D13" s="5"/>
      <c r="E13" s="5"/>
    </row>
    <row r="14" spans="1:5" ht="19.5" customHeight="1">
      <c r="A14" s="4" t="s">
        <v>44</v>
      </c>
      <c r="B14" s="18" t="s">
        <v>85</v>
      </c>
      <c r="C14" s="5">
        <v>7782505</v>
      </c>
      <c r="D14" s="5"/>
      <c r="E14" s="5"/>
    </row>
    <row r="15" spans="1:5" ht="19.5" customHeight="1">
      <c r="A15" s="4" t="s">
        <v>33</v>
      </c>
      <c r="B15" s="18" t="s">
        <v>34</v>
      </c>
      <c r="C15" s="5">
        <v>11448089</v>
      </c>
      <c r="D15" s="5"/>
      <c r="E15" s="5"/>
    </row>
    <row r="16" spans="1:5" ht="19.5" customHeight="1">
      <c r="A16" s="4" t="s">
        <v>35</v>
      </c>
      <c r="B16" s="18" t="s">
        <v>98</v>
      </c>
      <c r="C16" s="5">
        <v>1612796</v>
      </c>
      <c r="D16" s="5"/>
      <c r="E16" s="5"/>
    </row>
    <row r="17" spans="1:5" ht="19.5" customHeight="1">
      <c r="A17" s="4" t="s">
        <v>36</v>
      </c>
      <c r="B17" s="18" t="s">
        <v>99</v>
      </c>
      <c r="C17" s="5">
        <v>4398616</v>
      </c>
      <c r="D17" s="5"/>
      <c r="E17" s="5"/>
    </row>
    <row r="18" spans="1:5" ht="19.5" customHeight="1">
      <c r="A18" s="4" t="s">
        <v>45</v>
      </c>
      <c r="B18" s="18" t="s">
        <v>100</v>
      </c>
      <c r="C18" s="5">
        <v>2977390</v>
      </c>
      <c r="D18" s="5"/>
      <c r="E18" s="5"/>
    </row>
    <row r="19" spans="1:5" ht="19.5" customHeight="1">
      <c r="A19" s="4" t="s">
        <v>37</v>
      </c>
      <c r="B19" s="18" t="s">
        <v>101</v>
      </c>
      <c r="C19" s="5">
        <v>506313</v>
      </c>
      <c r="D19" s="5"/>
      <c r="E19" s="5"/>
    </row>
    <row r="20" spans="1:5" ht="19.5" customHeight="1">
      <c r="A20" s="4" t="s">
        <v>38</v>
      </c>
      <c r="B20" s="18" t="s">
        <v>102</v>
      </c>
      <c r="C20" s="5">
        <v>545321</v>
      </c>
      <c r="D20" s="5"/>
      <c r="E20" s="5"/>
    </row>
    <row r="21" spans="1:5" ht="19.5" customHeight="1">
      <c r="A21" s="4" t="s">
        <v>39</v>
      </c>
      <c r="B21" s="18" t="s">
        <v>103</v>
      </c>
      <c r="C21" s="5">
        <v>560981</v>
      </c>
      <c r="D21" s="5"/>
      <c r="E21" s="5"/>
    </row>
    <row r="22" spans="1:5" ht="19.5" customHeight="1">
      <c r="A22" s="4" t="s">
        <v>40</v>
      </c>
      <c r="B22" s="18" t="s">
        <v>104</v>
      </c>
      <c r="C22" s="5">
        <v>11035769</v>
      </c>
      <c r="D22" s="5"/>
      <c r="E22" s="5"/>
    </row>
    <row r="23" spans="1:5" ht="19.5" customHeight="1">
      <c r="A23" s="4" t="s">
        <v>7</v>
      </c>
      <c r="B23" s="18"/>
      <c r="C23" s="5"/>
      <c r="D23" s="5">
        <v>66886678</v>
      </c>
      <c r="E23" s="5"/>
    </row>
    <row r="24" spans="1:5" ht="19.5" customHeight="1">
      <c r="A24" s="4" t="s">
        <v>77</v>
      </c>
      <c r="B24" s="18" t="s">
        <v>47</v>
      </c>
      <c r="C24" s="5">
        <v>40896153</v>
      </c>
      <c r="D24" s="5"/>
      <c r="E24" s="5"/>
    </row>
    <row r="25" spans="1:5" ht="19.5" customHeight="1">
      <c r="A25" s="4" t="s">
        <v>78</v>
      </c>
      <c r="B25" s="18" t="s">
        <v>48</v>
      </c>
      <c r="C25" s="5">
        <v>3175681</v>
      </c>
      <c r="D25" s="5"/>
      <c r="E25" s="5"/>
    </row>
    <row r="26" spans="1:5" ht="19.5" customHeight="1">
      <c r="A26" s="4" t="s">
        <v>79</v>
      </c>
      <c r="B26" s="18" t="s">
        <v>46</v>
      </c>
      <c r="C26" s="5">
        <v>22807844</v>
      </c>
      <c r="D26" s="5"/>
      <c r="E26" s="5"/>
    </row>
    <row r="27" spans="1:5" ht="19.5" customHeight="1">
      <c r="A27" s="4" t="s">
        <v>82</v>
      </c>
      <c r="B27" s="18" t="s">
        <v>120</v>
      </c>
      <c r="C27" s="5">
        <v>7000</v>
      </c>
      <c r="D27" s="5"/>
      <c r="E27" s="5"/>
    </row>
    <row r="28" spans="1:5" ht="19.5" customHeight="1">
      <c r="A28" s="4" t="s">
        <v>41</v>
      </c>
      <c r="B28" s="18" t="s">
        <v>90</v>
      </c>
      <c r="C28" s="5"/>
      <c r="D28" s="5">
        <v>2718060</v>
      </c>
      <c r="E28" s="5"/>
    </row>
    <row r="29" spans="1:5" ht="19.5" customHeight="1">
      <c r="A29" s="49" t="s">
        <v>8</v>
      </c>
      <c r="B29" s="50"/>
      <c r="C29" s="6"/>
      <c r="D29" s="6">
        <f>SUM(D8,D9,D23,D28)</f>
        <v>302432274</v>
      </c>
      <c r="E29" s="6"/>
    </row>
    <row r="30" spans="1:5" ht="19.5" customHeight="1">
      <c r="A30" s="20" t="s">
        <v>9</v>
      </c>
      <c r="B30" s="21"/>
      <c r="C30" s="3"/>
      <c r="D30" s="3"/>
      <c r="E30" s="3"/>
    </row>
    <row r="31" spans="1:5" ht="19.5" customHeight="1">
      <c r="A31" s="4" t="s">
        <v>10</v>
      </c>
      <c r="B31" s="18"/>
      <c r="C31" s="5"/>
      <c r="D31" s="5">
        <f>SUM(C32)</f>
        <v>6000000</v>
      </c>
      <c r="E31" s="5"/>
    </row>
    <row r="32" spans="1:5" ht="19.5" customHeight="1">
      <c r="A32" s="12" t="s">
        <v>49</v>
      </c>
      <c r="B32" s="19" t="s">
        <v>108</v>
      </c>
      <c r="C32" s="5">
        <v>6000000</v>
      </c>
      <c r="D32" s="5"/>
      <c r="E32" s="5"/>
    </row>
    <row r="33" spans="1:5" ht="19.5" customHeight="1">
      <c r="A33" s="51" t="s">
        <v>107</v>
      </c>
      <c r="B33" s="52"/>
      <c r="C33" s="7"/>
      <c r="D33" s="7">
        <f>SUM(D31)</f>
        <v>6000000</v>
      </c>
      <c r="E33" s="7"/>
    </row>
    <row r="34" spans="1:5" ht="19.5" customHeight="1">
      <c r="A34" s="16" t="s">
        <v>12</v>
      </c>
      <c r="B34" s="17"/>
      <c r="C34" s="5"/>
      <c r="D34" s="5"/>
      <c r="E34" s="5"/>
    </row>
    <row r="35" spans="1:5" ht="19.5" customHeight="1">
      <c r="A35" s="4" t="s">
        <v>139</v>
      </c>
      <c r="B35" s="18" t="s">
        <v>88</v>
      </c>
      <c r="C35" s="8"/>
      <c r="D35" s="5">
        <v>1424064</v>
      </c>
      <c r="E35" s="5"/>
    </row>
    <row r="36" spans="1:5" ht="19.5" customHeight="1">
      <c r="A36" s="4" t="s">
        <v>140</v>
      </c>
      <c r="B36" s="18"/>
      <c r="C36" s="8"/>
      <c r="D36" s="5">
        <v>6938663</v>
      </c>
      <c r="E36" s="5"/>
    </row>
    <row r="37" spans="1:5" ht="19.5" customHeight="1">
      <c r="A37" s="4" t="s">
        <v>141</v>
      </c>
      <c r="B37" s="18" t="s">
        <v>86</v>
      </c>
      <c r="C37" s="8"/>
      <c r="D37" s="5">
        <v>1</v>
      </c>
      <c r="E37" s="5"/>
    </row>
    <row r="38" spans="1:5" ht="19.5" customHeight="1">
      <c r="A38" s="4" t="s">
        <v>142</v>
      </c>
      <c r="B38" s="18" t="s">
        <v>91</v>
      </c>
      <c r="C38" s="8"/>
      <c r="D38" s="5">
        <v>8386902</v>
      </c>
      <c r="E38" s="5"/>
    </row>
    <row r="39" spans="1:5" ht="19.5" customHeight="1">
      <c r="A39" s="4" t="s">
        <v>143</v>
      </c>
      <c r="B39" s="18" t="s">
        <v>92</v>
      </c>
      <c r="C39" s="8"/>
      <c r="D39" s="5">
        <v>9387732</v>
      </c>
      <c r="E39" s="5"/>
    </row>
    <row r="40" spans="1:5" ht="19.5" customHeight="1">
      <c r="A40" s="4" t="s">
        <v>144</v>
      </c>
      <c r="B40" s="18"/>
      <c r="C40" s="8"/>
      <c r="D40" s="5">
        <v>413875</v>
      </c>
      <c r="E40" s="5"/>
    </row>
    <row r="41" spans="1:5" ht="19.5" customHeight="1">
      <c r="A41" s="12" t="s">
        <v>54</v>
      </c>
      <c r="B41" s="19" t="s">
        <v>87</v>
      </c>
      <c r="C41" s="10"/>
      <c r="D41" s="13">
        <v>2753530</v>
      </c>
      <c r="E41" s="13"/>
    </row>
    <row r="42" spans="1:5" ht="19.5" customHeight="1">
      <c r="A42" s="4" t="s">
        <v>13</v>
      </c>
      <c r="B42" s="18"/>
      <c r="C42" s="8"/>
      <c r="D42" s="5">
        <f>SUM(C43:C44)</f>
        <v>140180610</v>
      </c>
      <c r="E42" s="5"/>
    </row>
    <row r="43" spans="1:5" ht="19.5" customHeight="1">
      <c r="A43" s="4" t="s">
        <v>55</v>
      </c>
      <c r="B43" s="18" t="s">
        <v>56</v>
      </c>
      <c r="C43" s="9">
        <v>120717250</v>
      </c>
      <c r="D43" s="5"/>
      <c r="E43" s="5"/>
    </row>
    <row r="44" spans="1:5" ht="19.5" customHeight="1">
      <c r="A44" s="4" t="s">
        <v>57</v>
      </c>
      <c r="B44" s="18" t="s">
        <v>58</v>
      </c>
      <c r="C44" s="9">
        <v>19463360</v>
      </c>
      <c r="D44" s="5"/>
      <c r="E44" s="5"/>
    </row>
    <row r="45" spans="1:5" ht="19.5" customHeight="1">
      <c r="A45" s="4" t="s">
        <v>27</v>
      </c>
      <c r="B45" s="18"/>
      <c r="C45" s="8"/>
      <c r="D45" s="9">
        <f>SUM(C46:C56)</f>
        <v>175488000</v>
      </c>
      <c r="E45" s="5"/>
    </row>
    <row r="46" spans="1:5" ht="19.5" customHeight="1">
      <c r="A46" s="4" t="s">
        <v>59</v>
      </c>
      <c r="B46" s="18" t="s">
        <v>109</v>
      </c>
      <c r="C46" s="9">
        <v>10000000</v>
      </c>
      <c r="D46" s="5"/>
      <c r="E46" s="5"/>
    </row>
    <row r="47" spans="1:5" ht="19.5" customHeight="1">
      <c r="A47" s="4" t="s">
        <v>60</v>
      </c>
      <c r="B47" s="18" t="s">
        <v>133</v>
      </c>
      <c r="C47" s="9">
        <v>12130000</v>
      </c>
      <c r="D47" s="5"/>
      <c r="E47" s="5"/>
    </row>
    <row r="48" spans="1:5" ht="19.5" customHeight="1">
      <c r="A48" s="4" t="s">
        <v>60</v>
      </c>
      <c r="B48" s="18" t="s">
        <v>110</v>
      </c>
      <c r="C48" s="9">
        <v>10000000</v>
      </c>
      <c r="D48" s="5"/>
      <c r="E48" s="5"/>
    </row>
    <row r="49" spans="1:5" ht="19.5" customHeight="1">
      <c r="A49" s="4" t="s">
        <v>61</v>
      </c>
      <c r="B49" s="18" t="s">
        <v>75</v>
      </c>
      <c r="C49" s="9">
        <v>15000000</v>
      </c>
      <c r="D49" s="5"/>
      <c r="E49" s="5"/>
    </row>
    <row r="50" spans="1:5" ht="19.5" customHeight="1">
      <c r="A50" s="4" t="s">
        <v>61</v>
      </c>
      <c r="B50" s="18" t="s">
        <v>113</v>
      </c>
      <c r="C50" s="9">
        <v>15000000</v>
      </c>
      <c r="D50" s="5"/>
      <c r="E50" s="5"/>
    </row>
    <row r="51" spans="1:5" ht="19.5" customHeight="1">
      <c r="A51" s="4"/>
      <c r="B51" s="18" t="s">
        <v>114</v>
      </c>
      <c r="C51" s="9">
        <v>40000000</v>
      </c>
      <c r="D51" s="5"/>
      <c r="E51" s="5"/>
    </row>
    <row r="52" spans="1:5" ht="19.5" customHeight="1">
      <c r="A52" s="4" t="s">
        <v>62</v>
      </c>
      <c r="B52" s="18" t="s">
        <v>115</v>
      </c>
      <c r="C52" s="9">
        <v>33358000</v>
      </c>
      <c r="D52" s="5"/>
      <c r="E52" s="5"/>
    </row>
    <row r="53" spans="1:5" ht="19.5" customHeight="1">
      <c r="A53" s="4"/>
      <c r="B53" s="18" t="s">
        <v>134</v>
      </c>
      <c r="C53" s="9">
        <v>5000000</v>
      </c>
      <c r="D53" s="5"/>
      <c r="E53" s="5"/>
    </row>
    <row r="54" spans="1:5" ht="19.5" customHeight="1">
      <c r="A54" s="4"/>
      <c r="B54" s="18" t="s">
        <v>135</v>
      </c>
      <c r="C54" s="9">
        <v>10000000</v>
      </c>
      <c r="D54" s="5"/>
      <c r="E54" s="5"/>
    </row>
    <row r="55" spans="1:5" ht="19.5" customHeight="1">
      <c r="A55" s="4"/>
      <c r="B55" s="18" t="s">
        <v>136</v>
      </c>
      <c r="C55" s="9">
        <v>10000000</v>
      </c>
      <c r="D55" s="5"/>
      <c r="E55" s="5"/>
    </row>
    <row r="56" spans="1:5" ht="19.5" customHeight="1">
      <c r="A56" s="4"/>
      <c r="B56" s="64" t="s">
        <v>137</v>
      </c>
      <c r="C56" s="9">
        <v>15000000</v>
      </c>
      <c r="D56" s="5"/>
      <c r="E56" s="5"/>
    </row>
    <row r="57" spans="1:5" ht="19.5" customHeight="1">
      <c r="A57" s="12" t="s">
        <v>145</v>
      </c>
      <c r="B57" s="19" t="s">
        <v>138</v>
      </c>
      <c r="C57" s="10"/>
      <c r="D57" s="9">
        <v>218390</v>
      </c>
      <c r="E57" s="5"/>
    </row>
    <row r="58" spans="1:5" ht="19.5" customHeight="1">
      <c r="A58" s="51" t="s">
        <v>26</v>
      </c>
      <c r="B58" s="52"/>
      <c r="C58" s="7"/>
      <c r="D58" s="7">
        <f>SUM(D35:D57)</f>
        <v>345191767</v>
      </c>
      <c r="E58" s="7"/>
    </row>
    <row r="59" spans="1:5" ht="19.5" customHeight="1">
      <c r="A59" s="49" t="s">
        <v>14</v>
      </c>
      <c r="B59" s="50"/>
      <c r="C59" s="6"/>
      <c r="D59" s="6">
        <f>SUM(D33,D58)</f>
        <v>351191767</v>
      </c>
      <c r="E59" s="6"/>
    </row>
    <row r="60" spans="1:5" ht="19.5" customHeight="1">
      <c r="A60" s="49" t="s">
        <v>15</v>
      </c>
      <c r="B60" s="50"/>
      <c r="C60" s="6"/>
      <c r="D60" s="6"/>
      <c r="E60" s="6">
        <f>SUM(D29,D59)</f>
        <v>653624041</v>
      </c>
    </row>
    <row r="61" spans="1:5" ht="19.5" customHeight="1">
      <c r="A61" s="14" t="s">
        <v>16</v>
      </c>
      <c r="B61" s="15"/>
      <c r="C61" s="3"/>
      <c r="D61" s="3"/>
      <c r="E61" s="3"/>
    </row>
    <row r="62" spans="1:5" ht="19.5" customHeight="1">
      <c r="A62" s="4" t="s">
        <v>17</v>
      </c>
      <c r="B62" s="18"/>
      <c r="C62" s="5"/>
      <c r="D62" s="5"/>
      <c r="E62" s="5"/>
    </row>
    <row r="63" spans="1:5" ht="19.5" customHeight="1">
      <c r="A63" s="4" t="s">
        <v>18</v>
      </c>
      <c r="B63" s="18"/>
      <c r="C63" s="5"/>
      <c r="D63" s="5">
        <v>33445636</v>
      </c>
      <c r="E63" s="5"/>
    </row>
    <row r="64" spans="1:5" ht="19.5" customHeight="1">
      <c r="A64" s="4" t="s">
        <v>64</v>
      </c>
      <c r="B64" s="18" t="s">
        <v>132</v>
      </c>
      <c r="C64" s="5">
        <v>33575036</v>
      </c>
      <c r="D64" s="5"/>
      <c r="E64" s="5"/>
    </row>
    <row r="65" spans="1:5" ht="19.5" customHeight="1">
      <c r="A65" s="4" t="s">
        <v>19</v>
      </c>
      <c r="B65" s="18"/>
      <c r="C65" s="5"/>
      <c r="D65" s="5">
        <v>5276912</v>
      </c>
      <c r="E65" s="5"/>
    </row>
    <row r="66" spans="1:5" ht="19.5" customHeight="1">
      <c r="A66" s="4" t="s">
        <v>65</v>
      </c>
      <c r="B66" s="18" t="s">
        <v>83</v>
      </c>
      <c r="C66" s="5">
        <v>56266</v>
      </c>
      <c r="D66" s="5"/>
      <c r="E66" s="5"/>
    </row>
    <row r="67" spans="1:5" ht="19.5" customHeight="1">
      <c r="A67" s="4" t="s">
        <v>66</v>
      </c>
      <c r="B67" s="18" t="s">
        <v>67</v>
      </c>
      <c r="C67" s="5">
        <v>5220646</v>
      </c>
      <c r="D67" s="5"/>
      <c r="E67" s="5"/>
    </row>
    <row r="68" spans="1:5" ht="19.5" customHeight="1">
      <c r="A68" s="4" t="s">
        <v>68</v>
      </c>
      <c r="B68" s="18" t="s">
        <v>89</v>
      </c>
      <c r="C68" s="5"/>
      <c r="D68" s="5">
        <v>3600</v>
      </c>
      <c r="E68" s="5"/>
    </row>
    <row r="69" spans="1:5" ht="19.5" customHeight="1">
      <c r="A69" s="49" t="s">
        <v>20</v>
      </c>
      <c r="B69" s="50"/>
      <c r="C69" s="6"/>
      <c r="D69" s="6">
        <f>SUM(D63,D65,D68)</f>
        <v>38726148</v>
      </c>
      <c r="E69" s="6"/>
    </row>
    <row r="70" spans="1:5" ht="19.5" customHeight="1">
      <c r="A70" s="16" t="s">
        <v>21</v>
      </c>
      <c r="B70" s="17"/>
      <c r="C70" s="5"/>
      <c r="D70" s="5"/>
      <c r="E70" s="5"/>
    </row>
    <row r="71" spans="1:5" ht="19.5" customHeight="1">
      <c r="A71" s="4" t="s">
        <v>22</v>
      </c>
      <c r="B71" s="18"/>
      <c r="C71" s="5"/>
      <c r="D71" s="5">
        <v>142104810</v>
      </c>
      <c r="E71" s="5"/>
    </row>
    <row r="72" spans="1:5" ht="19.5" customHeight="1">
      <c r="A72" s="4" t="s">
        <v>69</v>
      </c>
      <c r="B72" s="18" t="s">
        <v>72</v>
      </c>
      <c r="C72" s="5">
        <v>122641450</v>
      </c>
      <c r="D72" s="5"/>
      <c r="E72" s="5"/>
    </row>
    <row r="73" spans="1:5" ht="19.5" customHeight="1">
      <c r="A73" s="12" t="s">
        <v>70</v>
      </c>
      <c r="B73" s="19" t="s">
        <v>73</v>
      </c>
      <c r="C73" s="5">
        <v>19463360</v>
      </c>
      <c r="D73" s="5"/>
      <c r="E73" s="5"/>
    </row>
    <row r="74" spans="1:5" ht="19.5" customHeight="1">
      <c r="A74" s="49" t="s">
        <v>23</v>
      </c>
      <c r="B74" s="50"/>
      <c r="C74" s="6"/>
      <c r="D74" s="6">
        <f>SUM(D71)</f>
        <v>142104810</v>
      </c>
      <c r="E74" s="6"/>
    </row>
    <row r="75" spans="1:5" ht="19.5" customHeight="1">
      <c r="A75" s="49" t="s">
        <v>24</v>
      </c>
      <c r="B75" s="50"/>
      <c r="C75" s="6"/>
      <c r="D75" s="6"/>
      <c r="E75" s="6">
        <f>SUM(D69,D74)</f>
        <v>180830958</v>
      </c>
    </row>
    <row r="76" spans="1:5" ht="19.5" customHeight="1">
      <c r="A76" s="49" t="s">
        <v>25</v>
      </c>
      <c r="B76" s="50"/>
      <c r="C76" s="6"/>
      <c r="D76" s="6"/>
      <c r="E76" s="6">
        <f>E60-E75</f>
        <v>472793083</v>
      </c>
    </row>
  </sheetData>
  <sheetProtection/>
  <mergeCells count="14">
    <mergeCell ref="A75:B75"/>
    <mergeCell ref="A76:B76"/>
    <mergeCell ref="A33:B33"/>
    <mergeCell ref="A58:B58"/>
    <mergeCell ref="A59:B59"/>
    <mergeCell ref="A60:B60"/>
    <mergeCell ref="A69:B69"/>
    <mergeCell ref="A74:B74"/>
    <mergeCell ref="C5:E5"/>
    <mergeCell ref="A1:E1"/>
    <mergeCell ref="A2:E2"/>
    <mergeCell ref="A5:B5"/>
    <mergeCell ref="A6:B6"/>
    <mergeCell ref="A29:B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48">
      <selection activeCell="C74" sqref="C74"/>
    </sheetView>
  </sheetViews>
  <sheetFormatPr defaultColWidth="9.00390625" defaultRowHeight="22.5" customHeight="1"/>
  <cols>
    <col min="1" max="1" width="41.125" style="2" customWidth="1"/>
    <col min="2" max="2" width="40.625" style="2" customWidth="1"/>
    <col min="3" max="5" width="16.625" style="2" customWidth="1"/>
    <col min="6" max="16384" width="9.00390625" style="2" customWidth="1"/>
  </cols>
  <sheetData>
    <row r="1" spans="1:5" ht="24">
      <c r="A1" s="57" t="s">
        <v>0</v>
      </c>
      <c r="B1" s="57"/>
      <c r="C1" s="57"/>
      <c r="D1" s="57"/>
      <c r="E1" s="57"/>
    </row>
    <row r="2" spans="1:5" ht="17.25">
      <c r="A2" s="58" t="s">
        <v>116</v>
      </c>
      <c r="B2" s="58"/>
      <c r="C2" s="58"/>
      <c r="D2" s="58"/>
      <c r="E2" s="58"/>
    </row>
    <row r="3" spans="1:2" s="23" customFormat="1" ht="15.75" customHeight="1">
      <c r="A3" s="22" t="s">
        <v>28</v>
      </c>
      <c r="B3" s="1"/>
    </row>
    <row r="4" s="23" customFormat="1" ht="15.75" customHeight="1">
      <c r="E4" s="11" t="s">
        <v>1</v>
      </c>
    </row>
    <row r="5" spans="1:5" s="23" customFormat="1" ht="15.75" customHeight="1">
      <c r="A5" s="59" t="s">
        <v>2</v>
      </c>
      <c r="B5" s="60"/>
      <c r="C5" s="61" t="s">
        <v>3</v>
      </c>
      <c r="D5" s="61"/>
      <c r="E5" s="61"/>
    </row>
    <row r="6" spans="1:5" s="23" customFormat="1" ht="15.75" customHeight="1">
      <c r="A6" s="62" t="s">
        <v>4</v>
      </c>
      <c r="B6" s="63"/>
      <c r="C6" s="26"/>
      <c r="D6" s="26"/>
      <c r="E6" s="26"/>
    </row>
    <row r="7" spans="1:5" s="23" customFormat="1" ht="15.75" customHeight="1">
      <c r="A7" s="27" t="s">
        <v>5</v>
      </c>
      <c r="B7" s="28"/>
      <c r="C7" s="29"/>
      <c r="D7" s="29"/>
      <c r="E7" s="29"/>
    </row>
    <row r="8" spans="1:5" s="23" customFormat="1" ht="15.75" customHeight="1">
      <c r="A8" s="30" t="s">
        <v>29</v>
      </c>
      <c r="B8" s="31" t="s">
        <v>30</v>
      </c>
      <c r="C8" s="29"/>
      <c r="D8" s="29">
        <v>220000</v>
      </c>
      <c r="E8" s="29"/>
    </row>
    <row r="9" spans="1:5" s="23" customFormat="1" ht="15.75" customHeight="1">
      <c r="A9" s="30" t="s">
        <v>6</v>
      </c>
      <c r="B9" s="31"/>
      <c r="C9" s="29"/>
      <c r="D9" s="29">
        <v>232607536</v>
      </c>
      <c r="E9" s="29"/>
    </row>
    <row r="10" spans="1:5" s="23" customFormat="1" ht="15.75" customHeight="1">
      <c r="A10" s="30" t="s">
        <v>31</v>
      </c>
      <c r="B10" s="31" t="s">
        <v>94</v>
      </c>
      <c r="C10" s="29">
        <v>172800069</v>
      </c>
      <c r="D10" s="29"/>
      <c r="E10" s="29"/>
    </row>
    <row r="11" spans="1:5" s="23" customFormat="1" ht="15.75" customHeight="1">
      <c r="A11" s="30" t="s">
        <v>32</v>
      </c>
      <c r="B11" s="31" t="s">
        <v>95</v>
      </c>
      <c r="C11" s="29">
        <v>15958039</v>
      </c>
      <c r="D11" s="29"/>
      <c r="E11" s="29"/>
    </row>
    <row r="12" spans="1:5" s="23" customFormat="1" ht="15.75" customHeight="1">
      <c r="A12" s="30" t="s">
        <v>42</v>
      </c>
      <c r="B12" s="31" t="s">
        <v>96</v>
      </c>
      <c r="C12" s="29">
        <v>2981648</v>
      </c>
      <c r="D12" s="29"/>
      <c r="E12" s="29"/>
    </row>
    <row r="13" spans="1:5" s="23" customFormat="1" ht="15.75" customHeight="1">
      <c r="A13" s="30" t="s">
        <v>43</v>
      </c>
      <c r="B13" s="31" t="s">
        <v>117</v>
      </c>
      <c r="C13" s="29">
        <v>0</v>
      </c>
      <c r="D13" s="29"/>
      <c r="E13" s="29"/>
    </row>
    <row r="14" spans="1:5" s="23" customFormat="1" ht="15.75" customHeight="1">
      <c r="A14" s="30" t="s">
        <v>44</v>
      </c>
      <c r="B14" s="31" t="s">
        <v>85</v>
      </c>
      <c r="C14" s="29">
        <v>7782505</v>
      </c>
      <c r="D14" s="29"/>
      <c r="E14" s="29"/>
    </row>
    <row r="15" spans="1:5" s="23" customFormat="1" ht="15.75" customHeight="1">
      <c r="A15" s="30" t="s">
        <v>33</v>
      </c>
      <c r="B15" s="31" t="s">
        <v>118</v>
      </c>
      <c r="C15" s="29">
        <v>11448089</v>
      </c>
      <c r="D15" s="29"/>
      <c r="E15" s="29"/>
    </row>
    <row r="16" spans="1:5" s="23" customFormat="1" ht="15.75" customHeight="1">
      <c r="A16" s="30" t="s">
        <v>35</v>
      </c>
      <c r="B16" s="31" t="s">
        <v>98</v>
      </c>
      <c r="C16" s="29">
        <v>1612796</v>
      </c>
      <c r="D16" s="29"/>
      <c r="E16" s="29"/>
    </row>
    <row r="17" spans="1:5" s="23" customFormat="1" ht="15.75" customHeight="1">
      <c r="A17" s="30" t="s">
        <v>36</v>
      </c>
      <c r="B17" s="31" t="s">
        <v>119</v>
      </c>
      <c r="C17" s="29">
        <v>4398616</v>
      </c>
      <c r="D17" s="29"/>
      <c r="E17" s="29"/>
    </row>
    <row r="18" spans="1:5" s="23" customFormat="1" ht="15.75" customHeight="1">
      <c r="A18" s="30" t="s">
        <v>45</v>
      </c>
      <c r="B18" s="31" t="s">
        <v>100</v>
      </c>
      <c r="C18" s="29">
        <v>2977390</v>
      </c>
      <c r="D18" s="29"/>
      <c r="E18" s="29"/>
    </row>
    <row r="19" spans="1:5" s="23" customFormat="1" ht="15.75" customHeight="1">
      <c r="A19" s="30" t="s">
        <v>37</v>
      </c>
      <c r="B19" s="31" t="s">
        <v>101</v>
      </c>
      <c r="C19" s="29">
        <v>506313</v>
      </c>
      <c r="D19" s="29"/>
      <c r="E19" s="29"/>
    </row>
    <row r="20" spans="1:5" s="23" customFormat="1" ht="15.75" customHeight="1">
      <c r="A20" s="30" t="s">
        <v>38</v>
      </c>
      <c r="B20" s="31" t="s">
        <v>102</v>
      </c>
      <c r="C20" s="29">
        <v>545321</v>
      </c>
      <c r="D20" s="29"/>
      <c r="E20" s="29"/>
    </row>
    <row r="21" spans="1:5" s="23" customFormat="1" ht="15.75" customHeight="1">
      <c r="A21" s="30" t="s">
        <v>39</v>
      </c>
      <c r="B21" s="31" t="s">
        <v>103</v>
      </c>
      <c r="C21" s="29">
        <v>560981</v>
      </c>
      <c r="D21" s="29"/>
      <c r="E21" s="29"/>
    </row>
    <row r="22" spans="1:5" s="23" customFormat="1" ht="15.75" customHeight="1">
      <c r="A22" s="30" t="s">
        <v>40</v>
      </c>
      <c r="B22" s="31" t="s">
        <v>104</v>
      </c>
      <c r="C22" s="29">
        <v>11035769</v>
      </c>
      <c r="D22" s="29"/>
      <c r="E22" s="29"/>
    </row>
    <row r="23" spans="1:5" s="23" customFormat="1" ht="15.75" customHeight="1">
      <c r="A23" s="30" t="s">
        <v>7</v>
      </c>
      <c r="B23" s="31"/>
      <c r="C23" s="29"/>
      <c r="D23" s="29">
        <v>66886678</v>
      </c>
      <c r="E23" s="29"/>
    </row>
    <row r="24" spans="1:5" s="23" customFormat="1" ht="15.75" customHeight="1">
      <c r="A24" s="30" t="s">
        <v>77</v>
      </c>
      <c r="B24" s="31" t="s">
        <v>47</v>
      </c>
      <c r="C24" s="29">
        <v>40896153</v>
      </c>
      <c r="D24" s="29"/>
      <c r="E24" s="29"/>
    </row>
    <row r="25" spans="1:5" s="23" customFormat="1" ht="15.75" customHeight="1">
      <c r="A25" s="30" t="s">
        <v>78</v>
      </c>
      <c r="B25" s="31" t="s">
        <v>48</v>
      </c>
      <c r="C25" s="29">
        <v>3175681</v>
      </c>
      <c r="D25" s="29"/>
      <c r="E25" s="29"/>
    </row>
    <row r="26" spans="1:5" s="23" customFormat="1" ht="15.75" customHeight="1">
      <c r="A26" s="30" t="s">
        <v>79</v>
      </c>
      <c r="B26" s="31" t="s">
        <v>46</v>
      </c>
      <c r="C26" s="29">
        <v>22807844</v>
      </c>
      <c r="D26" s="29"/>
      <c r="E26" s="29"/>
    </row>
    <row r="27" spans="1:5" s="23" customFormat="1" ht="15.75" customHeight="1">
      <c r="A27" s="30" t="s">
        <v>82</v>
      </c>
      <c r="B27" s="31" t="s">
        <v>120</v>
      </c>
      <c r="C27" s="29">
        <v>7000</v>
      </c>
      <c r="D27" s="29"/>
      <c r="E27" s="29"/>
    </row>
    <row r="28" spans="1:5" s="23" customFormat="1" ht="15.75" customHeight="1">
      <c r="A28" s="30" t="s">
        <v>41</v>
      </c>
      <c r="B28" s="31" t="s">
        <v>121</v>
      </c>
      <c r="C28" s="29"/>
      <c r="D28" s="29">
        <v>2718060</v>
      </c>
      <c r="E28" s="29"/>
    </row>
    <row r="29" spans="1:5" s="23" customFormat="1" ht="15.75" customHeight="1">
      <c r="A29" s="53" t="s">
        <v>8</v>
      </c>
      <c r="B29" s="54"/>
      <c r="C29" s="32"/>
      <c r="D29" s="32">
        <f>D8+D9+D23+D28</f>
        <v>302432274</v>
      </c>
      <c r="E29" s="32"/>
    </row>
    <row r="30" spans="1:5" s="23" customFormat="1" ht="15.75" customHeight="1">
      <c r="A30" s="33" t="s">
        <v>9</v>
      </c>
      <c r="B30" s="34"/>
      <c r="C30" s="26"/>
      <c r="D30" s="26"/>
      <c r="E30" s="26"/>
    </row>
    <row r="31" spans="1:5" s="23" customFormat="1" ht="15.75" customHeight="1">
      <c r="A31" s="30" t="s">
        <v>10</v>
      </c>
      <c r="B31" s="31"/>
      <c r="C31" s="29"/>
      <c r="D31" s="29">
        <f>SUM(C32)</f>
        <v>6000000</v>
      </c>
      <c r="E31" s="29"/>
    </row>
    <row r="32" spans="1:5" s="23" customFormat="1" ht="15.75" customHeight="1">
      <c r="A32" s="35" t="s">
        <v>49</v>
      </c>
      <c r="B32" s="36" t="s">
        <v>122</v>
      </c>
      <c r="C32" s="29">
        <v>6000000</v>
      </c>
      <c r="D32" s="29"/>
      <c r="E32" s="29"/>
    </row>
    <row r="33" spans="1:5" s="23" customFormat="1" ht="15.75" customHeight="1">
      <c r="A33" s="55" t="s">
        <v>11</v>
      </c>
      <c r="B33" s="56"/>
      <c r="C33" s="37"/>
      <c r="D33" s="37">
        <f>SUM(D31)</f>
        <v>6000000</v>
      </c>
      <c r="E33" s="37"/>
    </row>
    <row r="34" spans="1:5" s="23" customFormat="1" ht="15.75" customHeight="1">
      <c r="A34" s="27" t="s">
        <v>12</v>
      </c>
      <c r="B34" s="28"/>
      <c r="C34" s="29"/>
      <c r="D34" s="29"/>
      <c r="E34" s="29"/>
    </row>
    <row r="35" spans="1:5" s="23" customFormat="1" ht="15.75" customHeight="1">
      <c r="A35" s="30" t="s">
        <v>50</v>
      </c>
      <c r="B35" s="31" t="s">
        <v>123</v>
      </c>
      <c r="C35" s="38"/>
      <c r="D35" s="29">
        <v>1424064</v>
      </c>
      <c r="E35" s="29"/>
    </row>
    <row r="36" spans="1:5" s="23" customFormat="1" ht="15.75" customHeight="1">
      <c r="A36" s="30" t="s">
        <v>105</v>
      </c>
      <c r="B36" s="31"/>
      <c r="C36" s="38"/>
      <c r="D36" s="29">
        <v>6938663</v>
      </c>
      <c r="E36" s="29"/>
    </row>
    <row r="37" spans="1:5" s="23" customFormat="1" ht="15.75" customHeight="1">
      <c r="A37" s="30" t="s">
        <v>51</v>
      </c>
      <c r="B37" s="31" t="s">
        <v>71</v>
      </c>
      <c r="C37" s="38"/>
      <c r="D37" s="29">
        <v>1</v>
      </c>
      <c r="E37" s="29"/>
    </row>
    <row r="38" spans="1:5" s="23" customFormat="1" ht="15.75" customHeight="1">
      <c r="A38" s="30" t="s">
        <v>52</v>
      </c>
      <c r="B38" s="31" t="s">
        <v>124</v>
      </c>
      <c r="C38" s="38"/>
      <c r="D38" s="29">
        <v>8386902</v>
      </c>
      <c r="E38" s="29"/>
    </row>
    <row r="39" spans="1:5" s="23" customFormat="1" ht="15.75" customHeight="1">
      <c r="A39" s="30" t="s">
        <v>53</v>
      </c>
      <c r="B39" s="31" t="s">
        <v>125</v>
      </c>
      <c r="C39" s="38"/>
      <c r="D39" s="29">
        <v>9387732</v>
      </c>
      <c r="E39" s="29"/>
    </row>
    <row r="40" spans="1:5" s="23" customFormat="1" ht="15.75" customHeight="1">
      <c r="A40" s="30" t="s">
        <v>106</v>
      </c>
      <c r="B40" s="31"/>
      <c r="C40" s="38"/>
      <c r="D40" s="29">
        <v>413875</v>
      </c>
      <c r="E40" s="29"/>
    </row>
    <row r="41" spans="1:5" s="23" customFormat="1" ht="15.75" customHeight="1">
      <c r="A41" s="35" t="s">
        <v>54</v>
      </c>
      <c r="B41" s="36" t="s">
        <v>80</v>
      </c>
      <c r="C41" s="39"/>
      <c r="D41" s="40">
        <v>2753530</v>
      </c>
      <c r="E41" s="40"/>
    </row>
    <row r="42" spans="1:5" s="23" customFormat="1" ht="15.75" customHeight="1">
      <c r="A42" s="30" t="s">
        <v>13</v>
      </c>
      <c r="B42" s="31"/>
      <c r="C42" s="38"/>
      <c r="D42" s="29">
        <v>140180610</v>
      </c>
      <c r="E42" s="29"/>
    </row>
    <row r="43" spans="1:5" s="23" customFormat="1" ht="15.75" customHeight="1">
      <c r="A43" s="30" t="s">
        <v>55</v>
      </c>
      <c r="B43" s="31" t="s">
        <v>56</v>
      </c>
      <c r="C43" s="41">
        <v>120717250</v>
      </c>
      <c r="D43" s="29"/>
      <c r="E43" s="29"/>
    </row>
    <row r="44" spans="1:5" s="23" customFormat="1" ht="15.75" customHeight="1">
      <c r="A44" s="30" t="s">
        <v>57</v>
      </c>
      <c r="B44" s="31" t="s">
        <v>58</v>
      </c>
      <c r="C44" s="41">
        <v>19463360</v>
      </c>
      <c r="D44" s="29"/>
      <c r="E44" s="29"/>
    </row>
    <row r="45" spans="1:5" s="23" customFormat="1" ht="15.75" customHeight="1">
      <c r="A45" s="30" t="s">
        <v>27</v>
      </c>
      <c r="B45" s="31"/>
      <c r="C45" s="38"/>
      <c r="D45" s="41">
        <f>SUM(C46:C55)</f>
        <v>175488000</v>
      </c>
      <c r="E45" s="29"/>
    </row>
    <row r="46" spans="1:5" s="23" customFormat="1" ht="15.75" customHeight="1">
      <c r="A46" s="30" t="s">
        <v>59</v>
      </c>
      <c r="B46" s="31" t="s">
        <v>126</v>
      </c>
      <c r="C46" s="41">
        <v>17130000</v>
      </c>
      <c r="D46" s="29"/>
      <c r="E46" s="29"/>
    </row>
    <row r="47" spans="1:5" s="23" customFormat="1" ht="15.75" customHeight="1">
      <c r="A47" s="30" t="s">
        <v>60</v>
      </c>
      <c r="B47" s="31" t="s">
        <v>74</v>
      </c>
      <c r="C47" s="41">
        <v>10000000</v>
      </c>
      <c r="D47" s="29"/>
      <c r="E47" s="29"/>
    </row>
    <row r="48" spans="1:5" s="23" customFormat="1" ht="15.75" customHeight="1">
      <c r="A48" s="30" t="s">
        <v>60</v>
      </c>
      <c r="B48" s="31" t="s">
        <v>110</v>
      </c>
      <c r="C48" s="41">
        <v>10000000</v>
      </c>
      <c r="D48" s="29"/>
      <c r="E48" s="29"/>
    </row>
    <row r="49" spans="1:5" s="23" customFormat="1" ht="15.75" customHeight="1">
      <c r="A49" s="30" t="s">
        <v>60</v>
      </c>
      <c r="B49" s="31" t="s">
        <v>111</v>
      </c>
      <c r="C49" s="41">
        <v>10000000</v>
      </c>
      <c r="D49" s="29"/>
      <c r="E49" s="29"/>
    </row>
    <row r="50" spans="1:5" s="23" customFormat="1" ht="15.75" customHeight="1">
      <c r="A50" s="30" t="s">
        <v>60</v>
      </c>
      <c r="B50" s="31" t="s">
        <v>75</v>
      </c>
      <c r="C50" s="41">
        <v>15000000</v>
      </c>
      <c r="D50" s="29"/>
      <c r="E50" s="29"/>
    </row>
    <row r="51" spans="1:5" s="23" customFormat="1" ht="15.75" customHeight="1">
      <c r="A51" s="30" t="s">
        <v>60</v>
      </c>
      <c r="B51" s="31" t="s">
        <v>112</v>
      </c>
      <c r="C51" s="41">
        <v>10000000</v>
      </c>
      <c r="D51" s="29"/>
      <c r="E51" s="29"/>
    </row>
    <row r="52" spans="1:5" s="23" customFormat="1" ht="15.75" customHeight="1">
      <c r="A52" s="30" t="s">
        <v>60</v>
      </c>
      <c r="B52" s="31" t="s">
        <v>76</v>
      </c>
      <c r="C52" s="41">
        <v>15000000</v>
      </c>
      <c r="D52" s="29"/>
      <c r="E52" s="29"/>
    </row>
    <row r="53" spans="1:5" s="23" customFormat="1" ht="15.75" customHeight="1">
      <c r="A53" s="30" t="s">
        <v>60</v>
      </c>
      <c r="B53" s="31" t="s">
        <v>113</v>
      </c>
      <c r="C53" s="41">
        <v>15000000</v>
      </c>
      <c r="D53" s="29"/>
      <c r="E53" s="29"/>
    </row>
    <row r="54" spans="1:5" s="23" customFormat="1" ht="15.75" customHeight="1">
      <c r="A54" s="30" t="s">
        <v>62</v>
      </c>
      <c r="B54" s="31" t="s">
        <v>128</v>
      </c>
      <c r="C54" s="41">
        <v>33358000</v>
      </c>
      <c r="D54" s="29"/>
      <c r="E54" s="29"/>
    </row>
    <row r="55" spans="1:5" s="23" customFormat="1" ht="15.75" customHeight="1">
      <c r="A55" s="30"/>
      <c r="B55" s="31" t="s">
        <v>127</v>
      </c>
      <c r="C55" s="41">
        <v>40000000</v>
      </c>
      <c r="D55" s="29"/>
      <c r="E55" s="29"/>
    </row>
    <row r="56" spans="1:5" s="23" customFormat="1" ht="15.75" customHeight="1">
      <c r="A56" s="35" t="s">
        <v>63</v>
      </c>
      <c r="B56" s="36" t="s">
        <v>81</v>
      </c>
      <c r="C56" s="39"/>
      <c r="D56" s="41">
        <v>218390</v>
      </c>
      <c r="E56" s="29"/>
    </row>
    <row r="57" spans="1:5" s="23" customFormat="1" ht="15.75" customHeight="1">
      <c r="A57" s="55" t="s">
        <v>26</v>
      </c>
      <c r="B57" s="56"/>
      <c r="C57" s="37"/>
      <c r="D57" s="37">
        <f>SUM(D35:D56)</f>
        <v>345191767</v>
      </c>
      <c r="E57" s="37"/>
    </row>
    <row r="58" spans="1:5" s="23" customFormat="1" ht="15.75" customHeight="1">
      <c r="A58" s="53" t="s">
        <v>14</v>
      </c>
      <c r="B58" s="54"/>
      <c r="C58" s="32"/>
      <c r="D58" s="32">
        <f>SUM(D33,D57)</f>
        <v>351191767</v>
      </c>
      <c r="E58" s="32"/>
    </row>
    <row r="59" spans="1:5" s="23" customFormat="1" ht="15.75" customHeight="1">
      <c r="A59" s="53" t="s">
        <v>15</v>
      </c>
      <c r="B59" s="54"/>
      <c r="C59" s="32"/>
      <c r="D59" s="32"/>
      <c r="E59" s="32">
        <f>SUM(D29,D58)</f>
        <v>653624041</v>
      </c>
    </row>
    <row r="60" spans="1:5" s="23" customFormat="1" ht="15.75" customHeight="1">
      <c r="A60" s="24" t="s">
        <v>16</v>
      </c>
      <c r="B60" s="25"/>
      <c r="C60" s="26"/>
      <c r="D60" s="26"/>
      <c r="E60" s="26"/>
    </row>
    <row r="61" spans="1:5" s="23" customFormat="1" ht="15.75" customHeight="1">
      <c r="A61" s="30" t="s">
        <v>17</v>
      </c>
      <c r="B61" s="31"/>
      <c r="C61" s="29"/>
      <c r="D61" s="29"/>
      <c r="E61" s="29"/>
    </row>
    <row r="62" spans="1:5" s="23" customFormat="1" ht="15.75" customHeight="1">
      <c r="A62" s="30" t="s">
        <v>18</v>
      </c>
      <c r="B62" s="31"/>
      <c r="C62" s="29"/>
      <c r="D62" s="29">
        <f>SUM(C63)</f>
        <v>33575036</v>
      </c>
      <c r="E62" s="29"/>
    </row>
    <row r="63" spans="1:5" s="23" customFormat="1" ht="15.75" customHeight="1">
      <c r="A63" s="30" t="s">
        <v>64</v>
      </c>
      <c r="B63" s="31" t="s">
        <v>129</v>
      </c>
      <c r="C63" s="29">
        <v>33575036</v>
      </c>
      <c r="D63" s="29"/>
      <c r="E63" s="29"/>
    </row>
    <row r="64" spans="1:5" s="23" customFormat="1" ht="15.75" customHeight="1">
      <c r="A64" s="30" t="s">
        <v>19</v>
      </c>
      <c r="B64" s="31"/>
      <c r="C64" s="29"/>
      <c r="D64" s="29">
        <f>SUM(C65:C67)</f>
        <v>5276912</v>
      </c>
      <c r="E64" s="29"/>
    </row>
    <row r="65" spans="1:5" s="23" customFormat="1" ht="15.75" customHeight="1">
      <c r="A65" s="30" t="s">
        <v>65</v>
      </c>
      <c r="B65" s="31" t="s">
        <v>83</v>
      </c>
      <c r="C65" s="29">
        <v>56266</v>
      </c>
      <c r="D65" s="29"/>
      <c r="E65" s="29"/>
    </row>
    <row r="66" spans="1:5" s="23" customFormat="1" ht="15.75" customHeight="1">
      <c r="A66" s="30" t="s">
        <v>66</v>
      </c>
      <c r="B66" s="31" t="s">
        <v>67</v>
      </c>
      <c r="C66" s="29">
        <v>5220646</v>
      </c>
      <c r="D66" s="29"/>
      <c r="E66" s="29"/>
    </row>
    <row r="67" spans="1:5" s="23" customFormat="1" ht="15.75" customHeight="1">
      <c r="A67" s="30" t="s">
        <v>84</v>
      </c>
      <c r="B67" s="31" t="s">
        <v>130</v>
      </c>
      <c r="C67" s="29">
        <v>0</v>
      </c>
      <c r="D67" s="29"/>
      <c r="E67" s="29"/>
    </row>
    <row r="68" spans="1:5" s="23" customFormat="1" ht="15.75" customHeight="1">
      <c r="A68" s="30" t="s">
        <v>68</v>
      </c>
      <c r="B68" s="31" t="s">
        <v>131</v>
      </c>
      <c r="C68" s="29"/>
      <c r="D68" s="29">
        <v>3600</v>
      </c>
      <c r="E68" s="29"/>
    </row>
    <row r="69" spans="1:5" s="23" customFormat="1" ht="15.75" customHeight="1">
      <c r="A69" s="53" t="s">
        <v>20</v>
      </c>
      <c r="B69" s="54"/>
      <c r="C69" s="32"/>
      <c r="D69" s="32">
        <f>SUM(D62,D64,D68)</f>
        <v>38855548</v>
      </c>
      <c r="E69" s="32"/>
    </row>
    <row r="70" spans="1:5" s="23" customFormat="1" ht="15.75" customHeight="1">
      <c r="A70" s="27" t="s">
        <v>21</v>
      </c>
      <c r="B70" s="28"/>
      <c r="C70" s="29"/>
      <c r="D70" s="29"/>
      <c r="E70" s="29"/>
    </row>
    <row r="71" spans="1:5" s="23" customFormat="1" ht="15.75" customHeight="1">
      <c r="A71" s="30" t="s">
        <v>22</v>
      </c>
      <c r="B71" s="31"/>
      <c r="C71" s="29"/>
      <c r="D71" s="29">
        <f>SUM(C72:C73)</f>
        <v>142104810</v>
      </c>
      <c r="E71" s="29"/>
    </row>
    <row r="72" spans="1:5" s="23" customFormat="1" ht="15.75" customHeight="1">
      <c r="A72" s="30" t="s">
        <v>69</v>
      </c>
      <c r="B72" s="31" t="s">
        <v>72</v>
      </c>
      <c r="C72" s="29">
        <v>122641450</v>
      </c>
      <c r="D72" s="29"/>
      <c r="E72" s="29"/>
    </row>
    <row r="73" spans="1:5" s="23" customFormat="1" ht="15.75" customHeight="1">
      <c r="A73" s="35" t="s">
        <v>70</v>
      </c>
      <c r="B73" s="36" t="s">
        <v>73</v>
      </c>
      <c r="C73" s="29">
        <v>19463360</v>
      </c>
      <c r="D73" s="29"/>
      <c r="E73" s="29"/>
    </row>
    <row r="74" spans="1:5" s="23" customFormat="1" ht="15.75" customHeight="1">
      <c r="A74" s="53" t="s">
        <v>23</v>
      </c>
      <c r="B74" s="54"/>
      <c r="C74" s="32"/>
      <c r="D74" s="32">
        <f>SUM(D71)</f>
        <v>142104810</v>
      </c>
      <c r="E74" s="32"/>
    </row>
    <row r="75" spans="1:5" s="23" customFormat="1" ht="15.75" customHeight="1">
      <c r="A75" s="53" t="s">
        <v>24</v>
      </c>
      <c r="B75" s="54"/>
      <c r="C75" s="32"/>
      <c r="D75" s="32"/>
      <c r="E75" s="32">
        <f>SUM(D69,D74)</f>
        <v>180960358</v>
      </c>
    </row>
    <row r="76" spans="1:5" s="23" customFormat="1" ht="15.75" customHeight="1">
      <c r="A76" s="53" t="s">
        <v>25</v>
      </c>
      <c r="B76" s="54"/>
      <c r="C76" s="32"/>
      <c r="D76" s="32"/>
      <c r="E76" s="32">
        <f>E59-E75</f>
        <v>472663683</v>
      </c>
    </row>
  </sheetData>
  <sheetProtection/>
  <mergeCells count="14">
    <mergeCell ref="A1:E1"/>
    <mergeCell ref="A2:E2"/>
    <mergeCell ref="A5:B5"/>
    <mergeCell ref="C5:E5"/>
    <mergeCell ref="A6:B6"/>
    <mergeCell ref="A29:B29"/>
    <mergeCell ref="A75:B75"/>
    <mergeCell ref="A76:B76"/>
    <mergeCell ref="A33:B33"/>
    <mergeCell ref="A57:B57"/>
    <mergeCell ref="A58:B58"/>
    <mergeCell ref="A59:B59"/>
    <mergeCell ref="A69:B69"/>
    <mergeCell ref="A74:B7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2013-05-16T12:12:46Z</cp:lastPrinted>
  <dcterms:created xsi:type="dcterms:W3CDTF">2006-05-19T10:11:20Z</dcterms:created>
  <dcterms:modified xsi:type="dcterms:W3CDTF">2013-05-16T12:13:54Z</dcterms:modified>
  <cp:category/>
  <cp:version/>
  <cp:contentType/>
  <cp:contentStatus/>
</cp:coreProperties>
</file>